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wiese-my.sharepoint.com/personal/ccastillo_fundacionwiese_org/Documents/Documentos/Finanzas para emprendedores/Temporada 2/"/>
    </mc:Choice>
  </mc:AlternateContent>
  <xr:revisionPtr revIDLastSave="3913" documentId="13_ncr:20001_{D156D1B1-F736-4C78-B9D6-DF39B272FA24}" xr6:coauthVersionLast="47" xr6:coauthVersionMax="47" xr10:uidLastSave="{F56A4622-71AF-42BC-B9B2-3ED444F15678}"/>
  <bookViews>
    <workbookView xWindow="-110" yWindow="-110" windowWidth="19420" windowHeight="10300" tabRatio="732" activeTab="1" xr2:uid="{0E5730DE-82ED-4326-94FA-22246AB931E1}"/>
  </bookViews>
  <sheets>
    <sheet name="LEEME" sheetId="3" r:id="rId1"/>
    <sheet name="PRECIO DE VENTA" sheetId="1" r:id="rId2"/>
  </sheets>
  <definedNames>
    <definedName name="_xlnm._FilterDatabase" localSheetId="1" hidden="1">'PRECIO DE VENTA'!$E$14:$E$23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8" i="1"/>
  <c r="E49" i="1"/>
  <c r="E50" i="1"/>
  <c r="E51" i="1"/>
  <c r="E52" i="1"/>
  <c r="E53" i="1"/>
  <c r="E54" i="1"/>
  <c r="E55" i="1"/>
  <c r="E46" i="1"/>
  <c r="F31" i="1"/>
  <c r="H31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0" i="1"/>
  <c r="H30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14" i="1"/>
  <c r="H14" i="1" s="1"/>
  <c r="H57" i="1" l="1"/>
  <c r="H41" i="1"/>
  <c r="H25" i="1"/>
  <c r="H60" i="1" l="1"/>
  <c r="H68" i="1" s="1"/>
  <c r="H74" i="1" s="1"/>
</calcChain>
</file>

<file path=xl/sharedStrings.xml><?xml version="1.0" encoding="utf-8"?>
<sst xmlns="http://schemas.openxmlformats.org/spreadsheetml/2006/main" count="63" uniqueCount="52">
  <si>
    <r>
      <rPr>
        <b/>
        <sz val="11"/>
        <color theme="1"/>
        <rFont val="Calibri"/>
        <family val="2"/>
        <scheme val="minor"/>
      </rPr>
      <t>OBJETIVO</t>
    </r>
    <r>
      <rPr>
        <sz val="11"/>
        <color theme="1"/>
        <rFont val="Calibri"/>
        <family val="2"/>
        <scheme val="minor"/>
      </rPr>
      <t xml:space="preserve">: </t>
    </r>
  </si>
  <si>
    <t>Calcular el precio de venta de los productos de un emprendimiento o negocio</t>
  </si>
  <si>
    <t>Para descargar la plantilla debes seguir los siguientes pasos:</t>
  </si>
  <si>
    <t>Archivo - Guardar como - Descargar una copia</t>
  </si>
  <si>
    <t>INSTRUCCIONES DE USO</t>
  </si>
  <si>
    <t>Cuando hayas descargado la plantilla, LEE CON ATENCIÓN los mensajes en rojo antes de modificar cada campo.</t>
  </si>
  <si>
    <t>PLANTILLA PARA CALCULAR EL PRECIO DE VENTA UNITARIO</t>
  </si>
  <si>
    <t>INDICACIONES</t>
  </si>
  <si>
    <t xml:space="preserve">Completa/Cambia la información que corresponde a tu negocio. </t>
  </si>
  <si>
    <t>Solo modifica las celdas que tienen la letra en color AZUL</t>
  </si>
  <si>
    <t>COSTO DE PRODUCCIÓN UNITARIO</t>
  </si>
  <si>
    <t>MATERIA PRIMA</t>
  </si>
  <si>
    <t>Modifica de acuerdo a los insumos que compras para producir tu producto</t>
  </si>
  <si>
    <t>Descripción</t>
  </si>
  <si>
    <t>Costo de materia prima</t>
  </si>
  <si>
    <t>Empaque</t>
  </si>
  <si>
    <t>Unidad
ml/g/unid</t>
  </si>
  <si>
    <t>Costo unitario</t>
  </si>
  <si>
    <t>Cantidad a utilizar</t>
  </si>
  <si>
    <t>Subtotal costo</t>
  </si>
  <si>
    <t>Tela</t>
  </si>
  <si>
    <t>metros</t>
  </si>
  <si>
    <t>Botones</t>
  </si>
  <si>
    <t>unidades</t>
  </si>
  <si>
    <t>Hilo</t>
  </si>
  <si>
    <t>Total costo de materia prima</t>
  </si>
  <si>
    <t>MATERIA DE OBRA</t>
  </si>
  <si>
    <t>Modifica de acuerdo a la mano de obra que contratas para producir tu producto</t>
  </si>
  <si>
    <t>Pago</t>
  </si>
  <si>
    <t># productos producidos</t>
  </si>
  <si>
    <t>Costo total</t>
  </si>
  <si>
    <t>Confeccionista</t>
  </si>
  <si>
    <t>Costurera</t>
  </si>
  <si>
    <t>Total costo de mano de obra</t>
  </si>
  <si>
    <t>COSTOS INDIRECTOS</t>
  </si>
  <si>
    <t>Agrega todos los costos indirectos que estén relacionados a la producción</t>
  </si>
  <si>
    <t>Prorrateo</t>
  </si>
  <si>
    <t>Agua</t>
  </si>
  <si>
    <t>Luz</t>
  </si>
  <si>
    <t>Gas</t>
  </si>
  <si>
    <t>Total costo indirecto</t>
  </si>
  <si>
    <t>Aquí tendrás el costo de producción unitario de tu producto</t>
  </si>
  <si>
    <t>Total costo de producción unitario</t>
  </si>
  <si>
    <t xml:space="preserve">PRECIO DE VENTA UNITARIO </t>
  </si>
  <si>
    <t>Completar con el margen que se desea ganar por producto</t>
  </si>
  <si>
    <t>Margen de utilidad esperado</t>
  </si>
  <si>
    <t>Total precio de venta unitario (antes de impuestos)</t>
  </si>
  <si>
    <t>Aquí poner el impuesto que aplica (si no aplica, poner 0)</t>
  </si>
  <si>
    <t>IGV</t>
  </si>
  <si>
    <t>Aquí tendrás el precio de venta unitario de tu producto. 
Ojo esto es una referencia, complementa tu análisis revisando el precio de venta de productos comparables y evaluando la disposición de pago de tus clientes por tu producto</t>
  </si>
  <si>
    <t>Poner el precio de venta de productos similares que vende la competencia, para tener de referencia sobre el precio calculado</t>
  </si>
  <si>
    <t>Precio de venta promedio de comparables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</si>
</sst>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&quot;S/&quot;\ * #,##0.00_-;\-&quot;S/&quot;\ * #,##0.00_-;_-&quot;S/&quot;\ * &quot;-&quot;??_-;_-@_-"/>
    <numFmt numFmtId="165" formatCode="_-[$S/-280A]\ * #,##0.00_-;\-[$S/-280A]\ * #,##0.00_-;_-[$S/-280A]\ * &quot;-&quot;??_-;_-@_-"/>
    <numFmt numFmtId="166" formatCode="_(&quot;S/&quot;* #,##0.00_);_(&quot;S/&quot;* \(#,##0.00\);_(&quot;S/&quot;* &quot;-&quot;??_);_(@_)"/>
    <numFmt numFmtId="167" formatCode="_-[$S/-280A]\ * #,##0_-;\-[$S/-280A]\ * #,##0_-;_-[$S/-280A]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Roboto"/>
    </font>
    <font>
      <sz val="11"/>
      <color rgb="FF0070C0"/>
      <name val="Calibri"/>
      <family val="2"/>
      <scheme val="minor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4" fillId="0" borderId="0">
      <alignment horizontal="center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3" borderId="1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0" fillId="0" borderId="2" xfId="0" applyNumberFormat="1" applyBorder="1"/>
    <xf numFmtId="0" fontId="4" fillId="0" borderId="2" xfId="0" applyFont="1" applyBorder="1" applyProtection="1">
      <protection locked="0"/>
    </xf>
    <xf numFmtId="0" fontId="4" fillId="0" borderId="2" xfId="0" applyFont="1" applyBorder="1"/>
    <xf numFmtId="165" fontId="4" fillId="0" borderId="2" xfId="0" applyNumberFormat="1" applyFont="1" applyBorder="1"/>
    <xf numFmtId="167" fontId="0" fillId="0" borderId="2" xfId="0" applyNumberForma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right"/>
    </xf>
    <xf numFmtId="2" fontId="4" fillId="0" borderId="2" xfId="0" applyNumberFormat="1" applyFont="1" applyBorder="1"/>
    <xf numFmtId="2" fontId="0" fillId="0" borderId="2" xfId="0" applyNumberFormat="1" applyBorder="1" applyProtection="1">
      <protection locked="0"/>
    </xf>
    <xf numFmtId="165" fontId="0" fillId="0" borderId="0" xfId="0" applyNumberFormat="1"/>
    <xf numFmtId="9" fontId="4" fillId="0" borderId="2" xfId="1" applyFont="1" applyBorder="1"/>
    <xf numFmtId="9" fontId="0" fillId="0" borderId="2" xfId="1" applyFont="1" applyBorder="1" applyProtection="1">
      <protection locked="0"/>
    </xf>
    <xf numFmtId="9" fontId="4" fillId="0" borderId="8" xfId="1" applyFont="1" applyBorder="1"/>
    <xf numFmtId="165" fontId="0" fillId="5" borderId="8" xfId="0" applyNumberFormat="1" applyFill="1" applyBorder="1"/>
    <xf numFmtId="0" fontId="7" fillId="0" borderId="0" xfId="0" applyFont="1" applyProtection="1">
      <protection locked="0"/>
    </xf>
    <xf numFmtId="0" fontId="7" fillId="0" borderId="0" xfId="0" applyFont="1"/>
    <xf numFmtId="165" fontId="4" fillId="0" borderId="8" xfId="11" applyNumberFormat="1" applyFont="1" applyBorder="1"/>
    <xf numFmtId="165" fontId="6" fillId="6" borderId="6" xfId="0" applyNumberFormat="1" applyFont="1" applyFill="1" applyBorder="1" applyAlignment="1">
      <alignment horizontal="right"/>
    </xf>
    <xf numFmtId="165" fontId="6" fillId="6" borderId="7" xfId="0" applyNumberFormat="1" applyFont="1" applyFill="1" applyBorder="1" applyAlignment="1">
      <alignment horizontal="right"/>
    </xf>
    <xf numFmtId="165" fontId="6" fillId="7" borderId="6" xfId="0" applyNumberFormat="1" applyFont="1" applyFill="1" applyBorder="1" applyAlignment="1">
      <alignment horizontal="right"/>
    </xf>
    <xf numFmtId="165" fontId="6" fillId="7" borderId="7" xfId="0" applyNumberFormat="1" applyFont="1" applyFill="1" applyBorder="1" applyAlignment="1">
      <alignment horizontal="right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>
      <alignment horizontal="center" vertical="center" wrapText="1"/>
    </xf>
    <xf numFmtId="165" fontId="0" fillId="0" borderId="8" xfId="0" applyNumberFormat="1" applyBorder="1"/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6" xfId="0" applyFont="1" applyFill="1" applyBorder="1" applyAlignment="1" applyProtection="1">
      <alignment horizontal="right" vertical="center" wrapText="1"/>
      <protection locked="0"/>
    </xf>
    <xf numFmtId="0" fontId="2" fillId="4" borderId="7" xfId="0" applyFont="1" applyFill="1" applyBorder="1" applyAlignment="1" applyProtection="1">
      <alignment horizontal="right" vertical="center" wrapText="1"/>
      <protection locked="0"/>
    </xf>
    <xf numFmtId="0" fontId="2" fillId="7" borderId="2" xfId="0" applyFont="1" applyFill="1" applyBorder="1" applyAlignment="1" applyProtection="1">
      <alignment horizontal="right" vertical="center" wrapText="1"/>
      <protection locked="0"/>
    </xf>
    <xf numFmtId="0" fontId="2" fillId="7" borderId="6" xfId="0" applyFont="1" applyFill="1" applyBorder="1" applyAlignment="1" applyProtection="1">
      <alignment horizontal="right" vertical="center" wrapText="1"/>
      <protection locked="0"/>
    </xf>
    <xf numFmtId="0" fontId="2" fillId="7" borderId="7" xfId="0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0" fillId="8" borderId="0" xfId="0" applyFill="1"/>
    <xf numFmtId="0" fontId="2" fillId="8" borderId="0" xfId="0" applyFont="1" applyFill="1"/>
    <xf numFmtId="0" fontId="0" fillId="8" borderId="0" xfId="0" applyFill="1" applyAlignment="1">
      <alignment wrapText="1"/>
    </xf>
    <xf numFmtId="0" fontId="0" fillId="8" borderId="0" xfId="0" applyFill="1" applyAlignment="1">
      <alignment vertical="center"/>
    </xf>
  </cellXfs>
  <cellStyles count="12">
    <cellStyle name="Estilo 1" xfId="3" xr:uid="{424C19DA-654D-4E26-9578-0E5C09375754}"/>
    <cellStyle name="fa_row_header_bold" xfId="8" xr:uid="{1C25A0B9-9043-4C80-8BDA-F279CCB79764}"/>
    <cellStyle name="Millares" xfId="11" builtinId="3"/>
    <cellStyle name="Millares 2" xfId="4" xr:uid="{040D2C43-308E-4654-8DC6-9CAF95AC6A59}"/>
    <cellStyle name="Millares 3" xfId="10" xr:uid="{5EED4B3D-EAC9-4249-8C39-B75A6478AFC8}"/>
    <cellStyle name="Moneda 2" xfId="2" xr:uid="{D76AFA7E-3888-44BF-BE5A-0BED58C7860D}"/>
    <cellStyle name="Moneda 2 2" xfId="6" xr:uid="{721F0B98-21E8-4A3F-95DC-9162C27DAB67}"/>
    <cellStyle name="Moneda 3" xfId="7" xr:uid="{D52055C1-8926-40FD-8937-A1E944E52A04}"/>
    <cellStyle name="Moneda 4" xfId="9" xr:uid="{9859E903-ACDF-492F-B9BE-358B9FB25964}"/>
    <cellStyle name="Normal" xfId="0" builtinId="0"/>
    <cellStyle name="Porcentaje" xfId="1" builtinId="5"/>
    <cellStyle name="Porcentaje 2" xfId="5" xr:uid="{163BDBFB-AB35-44D2-A69D-4C400FE0BD19}"/>
  </cellStyles>
  <dxfs count="8">
    <dxf>
      <font>
        <b/>
        <color theme="1"/>
      </font>
      <border>
        <bottom style="thin">
          <color theme="7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SlicerStyleLight1 2" pivot="0" table="0" count="10" xr9:uid="{083C8A0B-5D35-467C-8051-2E2FB6897AC4}">
      <tableStyleElement type="wholeTable" dxfId="7"/>
      <tableStyleElement type="headerRow" dxfId="6"/>
    </tableStyle>
    <tableStyle name="SlicerStyleLight2 2" pivot="0" table="0" count="10" xr9:uid="{C6D32BD6-0ACF-48D6-A9DB-6FE6294D3E10}">
      <tableStyleElement type="wholeTable" dxfId="5"/>
      <tableStyleElement type="headerRow" dxfId="4"/>
    </tableStyle>
    <tableStyle name="SlicerStyleLight3 2" pivot="0" table="0" count="10" xr9:uid="{DFF6D265-8BA0-4680-95D4-274503C9BDBB}">
      <tableStyleElement type="wholeTable" dxfId="3"/>
      <tableStyleElement type="headerRow" dxfId="2"/>
    </tableStyle>
    <tableStyle name="SlicerStyleLight4 2" pivot="0" table="0" count="10" xr9:uid="{6AA30580-7BCA-4464-A7BA-E044EE56A26F}">
      <tableStyleElement type="wholeTable" dxfId="1"/>
      <tableStyleElement type="headerRow" dxfId="0"/>
    </tableStyle>
  </tableStyles>
  <colors>
    <mruColors>
      <color rgb="FF000000"/>
      <color rgb="FFFFFFFF"/>
    </mruColors>
  </colors>
  <extLst>
    <ext xmlns:x14="http://schemas.microsoft.com/office/spreadsheetml/2009/9/main" uri="{46F421CA-312F-682f-3DD2-61675219B42D}">
      <x14:dxfs count="3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7" tint="0.79998168889431442"/>
              <bgColor theme="7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6" tint="0.79998168889431442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Light2 2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Light3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1</xdr:row>
      <xdr:rowOff>0</xdr:rowOff>
    </xdr:from>
    <xdr:to>
      <xdr:col>16</xdr:col>
      <xdr:colOff>28575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4E647-8A13-47E2-8635-0487145C7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450" y="190500"/>
          <a:ext cx="187642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43C0-C1BA-4D1E-999A-A6796A9F7543}">
  <dimension ref="B2:C8"/>
  <sheetViews>
    <sheetView showGridLines="0" workbookViewId="0">
      <selection activeCell="C12" sqref="C12"/>
    </sheetView>
  </sheetViews>
  <sheetFormatPr defaultColWidth="10.85546875" defaultRowHeight="15"/>
  <cols>
    <col min="1" max="1" width="4.5703125" style="38" customWidth="1"/>
    <col min="2" max="2" width="10.85546875" style="38"/>
    <col min="3" max="3" width="65.28515625" style="38" customWidth="1"/>
    <col min="4" max="16384" width="10.85546875" style="38"/>
  </cols>
  <sheetData>
    <row r="2" spans="2:3" ht="30.75">
      <c r="B2" s="41" t="s">
        <v>0</v>
      </c>
      <c r="C2" s="40" t="s">
        <v>1</v>
      </c>
    </row>
    <row r="4" spans="2:3">
      <c r="B4" s="38" t="s">
        <v>2</v>
      </c>
    </row>
    <row r="5" spans="2:3">
      <c r="B5" s="38" t="s">
        <v>3</v>
      </c>
    </row>
    <row r="7" spans="2:3">
      <c r="B7" s="39" t="s">
        <v>4</v>
      </c>
    </row>
    <row r="8" spans="2:3">
      <c r="B8" s="38">
        <v>1</v>
      </c>
      <c r="C8" s="38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C661A-6859-4253-9D86-BC867F86A0E6}">
  <sheetPr>
    <tabColor theme="8"/>
  </sheetPr>
  <dimension ref="A1:J82"/>
  <sheetViews>
    <sheetView showGridLines="0" tabSelected="1" topLeftCell="A62" zoomScale="70" zoomScaleNormal="70" workbookViewId="0">
      <selection activeCell="B1" sqref="B1"/>
    </sheetView>
  </sheetViews>
  <sheetFormatPr defaultColWidth="0" defaultRowHeight="14.45" zeroHeight="1"/>
  <cols>
    <col min="1" max="1" width="3.28515625" customWidth="1"/>
    <col min="2" max="2" width="14" style="2" bestFit="1" customWidth="1"/>
    <col min="3" max="3" width="15.42578125" customWidth="1"/>
    <col min="4" max="4" width="11.85546875" customWidth="1"/>
    <col min="5" max="5" width="14.85546875" customWidth="1"/>
    <col min="6" max="6" width="13.7109375" style="3" customWidth="1"/>
    <col min="7" max="7" width="12.85546875" style="2" customWidth="1"/>
    <col min="8" max="8" width="13.5703125" customWidth="1"/>
    <col min="9" max="9" width="9.28515625" customWidth="1"/>
    <col min="10" max="10" width="0" hidden="1" customWidth="1"/>
    <col min="11" max="16384" width="9.28515625" hidden="1"/>
  </cols>
  <sheetData>
    <row r="1" spans="2:8">
      <c r="B1"/>
      <c r="F1" s="1"/>
      <c r="G1"/>
    </row>
    <row r="2" spans="2:8">
      <c r="B2" s="28" t="s">
        <v>6</v>
      </c>
      <c r="F2" s="1"/>
      <c r="G2"/>
    </row>
    <row r="3" spans="2:8">
      <c r="B3"/>
      <c r="F3" s="1"/>
      <c r="G3"/>
    </row>
    <row r="4" spans="2:8">
      <c r="B4" s="28" t="s">
        <v>7</v>
      </c>
      <c r="F4" s="1"/>
      <c r="G4"/>
    </row>
    <row r="5" spans="2:8">
      <c r="B5" s="18" t="s">
        <v>8</v>
      </c>
    </row>
    <row r="6" spans="2:8">
      <c r="B6" s="18" t="s">
        <v>9</v>
      </c>
      <c r="F6" s="1"/>
      <c r="G6"/>
    </row>
    <row r="7" spans="2:8">
      <c r="B7" s="18"/>
      <c r="F7" s="1"/>
      <c r="G7"/>
    </row>
    <row r="8" spans="2:8">
      <c r="B8"/>
      <c r="F8" s="1"/>
      <c r="G8"/>
    </row>
    <row r="9" spans="2:8">
      <c r="B9" s="29" t="s">
        <v>10</v>
      </c>
      <c r="C9" s="30"/>
      <c r="D9" s="30"/>
      <c r="E9" s="30"/>
      <c r="F9" s="30"/>
      <c r="G9" s="30"/>
      <c r="H9" s="31"/>
    </row>
    <row r="10" spans="2:8"/>
    <row r="11" spans="2:8">
      <c r="B11" s="4" t="s">
        <v>11</v>
      </c>
    </row>
    <row r="12" spans="2:8">
      <c r="B12" s="18" t="s">
        <v>12</v>
      </c>
    </row>
    <row r="13" spans="2:8" ht="29.1">
      <c r="B13" s="25" t="s">
        <v>13</v>
      </c>
      <c r="C13" s="26" t="s">
        <v>14</v>
      </c>
      <c r="D13" s="26" t="s">
        <v>15</v>
      </c>
      <c r="E13" s="26" t="s">
        <v>16</v>
      </c>
      <c r="F13" s="25" t="s">
        <v>17</v>
      </c>
      <c r="G13" s="25" t="s">
        <v>18</v>
      </c>
      <c r="H13" s="25" t="s">
        <v>19</v>
      </c>
    </row>
    <row r="14" spans="2:8">
      <c r="B14" s="6" t="s">
        <v>20</v>
      </c>
      <c r="C14" s="8">
        <v>100</v>
      </c>
      <c r="D14" s="7">
        <v>10</v>
      </c>
      <c r="E14" s="10" t="s">
        <v>21</v>
      </c>
      <c r="F14" s="9">
        <f>+IFERROR(C14/D14,"")</f>
        <v>10</v>
      </c>
      <c r="G14" s="11">
        <v>1</v>
      </c>
      <c r="H14" s="5">
        <f>IFERROR(F14*G14,"")</f>
        <v>10</v>
      </c>
    </row>
    <row r="15" spans="2:8">
      <c r="B15" s="6" t="s">
        <v>22</v>
      </c>
      <c r="C15" s="8">
        <v>10</v>
      </c>
      <c r="D15" s="7">
        <v>50</v>
      </c>
      <c r="E15" s="10" t="s">
        <v>23</v>
      </c>
      <c r="F15" s="9">
        <f t="shared" ref="F15:F23" si="0">+IFERROR(C15/D15,"")</f>
        <v>0.2</v>
      </c>
      <c r="G15" s="11">
        <v>3</v>
      </c>
      <c r="H15" s="5">
        <f t="shared" ref="H15:H23" si="1">IFERROR(F15*G15,"")</f>
        <v>0.60000000000000009</v>
      </c>
    </row>
    <row r="16" spans="2:8">
      <c r="B16" s="6" t="s">
        <v>24</v>
      </c>
      <c r="C16" s="8">
        <v>2.5</v>
      </c>
      <c r="D16" s="7">
        <v>1</v>
      </c>
      <c r="E16" s="10" t="s">
        <v>21</v>
      </c>
      <c r="F16" s="9">
        <f t="shared" si="0"/>
        <v>2.5</v>
      </c>
      <c r="G16" s="11">
        <v>0.01</v>
      </c>
      <c r="H16" s="5">
        <f t="shared" si="1"/>
        <v>2.5000000000000001E-2</v>
      </c>
    </row>
    <row r="17" spans="2:8">
      <c r="B17" s="6"/>
      <c r="C17" s="8"/>
      <c r="D17" s="7"/>
      <c r="E17" s="10"/>
      <c r="F17" s="9" t="str">
        <f t="shared" si="0"/>
        <v/>
      </c>
      <c r="G17" s="11"/>
      <c r="H17" s="5" t="str">
        <f t="shared" si="1"/>
        <v/>
      </c>
    </row>
    <row r="18" spans="2:8">
      <c r="B18" s="6"/>
      <c r="C18" s="8"/>
      <c r="D18" s="7"/>
      <c r="E18" s="10"/>
      <c r="F18" s="9" t="str">
        <f t="shared" si="0"/>
        <v/>
      </c>
      <c r="G18" s="11"/>
      <c r="H18" s="5" t="str">
        <f t="shared" si="1"/>
        <v/>
      </c>
    </row>
    <row r="19" spans="2:8">
      <c r="B19" s="6"/>
      <c r="C19" s="8"/>
      <c r="D19" s="7"/>
      <c r="E19" s="10"/>
      <c r="F19" s="9" t="str">
        <f t="shared" si="0"/>
        <v/>
      </c>
      <c r="G19" s="11"/>
      <c r="H19" s="5" t="str">
        <f t="shared" si="1"/>
        <v/>
      </c>
    </row>
    <row r="20" spans="2:8">
      <c r="B20" s="6"/>
      <c r="C20" s="8"/>
      <c r="D20" s="7"/>
      <c r="E20" s="10"/>
      <c r="F20" s="9" t="str">
        <f t="shared" si="0"/>
        <v/>
      </c>
      <c r="G20" s="11"/>
      <c r="H20" s="5" t="str">
        <f t="shared" si="1"/>
        <v/>
      </c>
    </row>
    <row r="21" spans="2:8">
      <c r="B21" s="6"/>
      <c r="C21" s="8"/>
      <c r="D21" s="7"/>
      <c r="E21" s="10"/>
      <c r="F21" s="9" t="str">
        <f t="shared" si="0"/>
        <v/>
      </c>
      <c r="G21" s="11"/>
      <c r="H21" s="5" t="str">
        <f t="shared" si="1"/>
        <v/>
      </c>
    </row>
    <row r="22" spans="2:8">
      <c r="B22" s="6"/>
      <c r="C22" s="8"/>
      <c r="D22" s="7"/>
      <c r="E22" s="10"/>
      <c r="F22" s="9" t="str">
        <f t="shared" si="0"/>
        <v/>
      </c>
      <c r="G22" s="11"/>
      <c r="H22" s="5" t="str">
        <f t="shared" si="1"/>
        <v/>
      </c>
    </row>
    <row r="23" spans="2:8">
      <c r="B23" s="6"/>
      <c r="C23" s="8"/>
      <c r="D23" s="7"/>
      <c r="E23" s="10"/>
      <c r="F23" s="9" t="str">
        <f t="shared" si="0"/>
        <v/>
      </c>
      <c r="G23" s="12"/>
      <c r="H23" s="5" t="str">
        <f t="shared" si="1"/>
        <v/>
      </c>
    </row>
    <row r="24" spans="2:8">
      <c r="H24" s="13"/>
    </row>
    <row r="25" spans="2:8">
      <c r="B25" s="34" t="s">
        <v>25</v>
      </c>
      <c r="C25" s="34"/>
      <c r="D25" s="34"/>
      <c r="E25" s="34"/>
      <c r="F25" s="34"/>
      <c r="G25" s="34"/>
      <c r="H25" s="5">
        <f>+SUM(H14:H23)</f>
        <v>10.625</v>
      </c>
    </row>
    <row r="26" spans="2:8">
      <c r="B26"/>
    </row>
    <row r="27" spans="2:8">
      <c r="B27" s="4" t="s">
        <v>26</v>
      </c>
    </row>
    <row r="28" spans="2:8">
      <c r="B28" s="18" t="s">
        <v>27</v>
      </c>
    </row>
    <row r="29" spans="2:8" ht="29.1">
      <c r="B29" s="25" t="s">
        <v>13</v>
      </c>
      <c r="C29" s="26" t="s">
        <v>28</v>
      </c>
      <c r="D29" s="26" t="s">
        <v>29</v>
      </c>
      <c r="E29" s="26" t="s">
        <v>16</v>
      </c>
      <c r="F29" s="25" t="s">
        <v>17</v>
      </c>
      <c r="G29" s="25" t="s">
        <v>18</v>
      </c>
      <c r="H29" s="25" t="s">
        <v>30</v>
      </c>
    </row>
    <row r="30" spans="2:8">
      <c r="B30" s="6" t="s">
        <v>31</v>
      </c>
      <c r="C30" s="8">
        <v>1200</v>
      </c>
      <c r="D30" s="7">
        <v>300</v>
      </c>
      <c r="E30" s="10" t="s">
        <v>23</v>
      </c>
      <c r="F30" s="9">
        <f>+IFERROR(C30/D30,"")</f>
        <v>4</v>
      </c>
      <c r="G30" s="11">
        <v>1</v>
      </c>
      <c r="H30" s="5">
        <f>IFERROR(F30*G30,"")</f>
        <v>4</v>
      </c>
    </row>
    <row r="31" spans="2:8">
      <c r="B31" s="6" t="s">
        <v>32</v>
      </c>
      <c r="C31" s="8">
        <v>2</v>
      </c>
      <c r="D31" s="7">
        <v>1</v>
      </c>
      <c r="E31" s="10" t="s">
        <v>23</v>
      </c>
      <c r="F31" s="9">
        <f>+IFERROR(C31/D31,"")</f>
        <v>2</v>
      </c>
      <c r="G31" s="11">
        <v>1</v>
      </c>
      <c r="H31" s="5">
        <f>IFERROR(F31*G31,"")</f>
        <v>2</v>
      </c>
    </row>
    <row r="32" spans="2:8">
      <c r="B32" s="6"/>
      <c r="C32" s="8"/>
      <c r="D32" s="7"/>
      <c r="E32" s="10"/>
      <c r="F32" s="9"/>
      <c r="G32" s="11"/>
      <c r="H32" s="5"/>
    </row>
    <row r="33" spans="2:8">
      <c r="B33" s="6"/>
      <c r="C33" s="8"/>
      <c r="D33" s="7"/>
      <c r="E33" s="10"/>
      <c r="F33" s="9"/>
      <c r="G33" s="11"/>
      <c r="H33" s="5"/>
    </row>
    <row r="34" spans="2:8">
      <c r="B34" s="6"/>
      <c r="C34" s="8"/>
      <c r="D34" s="7"/>
      <c r="E34" s="10"/>
      <c r="F34" s="9" t="str">
        <f t="shared" ref="F34:F39" si="2">+IFERROR(C34/D34,"")</f>
        <v/>
      </c>
      <c r="G34" s="11"/>
      <c r="H34" s="5" t="str">
        <f t="shared" ref="H34:H39" si="3">IFERROR(F34*G34,"")</f>
        <v/>
      </c>
    </row>
    <row r="35" spans="2:8">
      <c r="B35" s="6"/>
      <c r="C35" s="8"/>
      <c r="D35" s="7"/>
      <c r="E35" s="10"/>
      <c r="F35" s="9" t="str">
        <f t="shared" si="2"/>
        <v/>
      </c>
      <c r="G35" s="11"/>
      <c r="H35" s="5" t="str">
        <f t="shared" si="3"/>
        <v/>
      </c>
    </row>
    <row r="36" spans="2:8">
      <c r="B36" s="6"/>
      <c r="C36" s="8"/>
      <c r="D36" s="7"/>
      <c r="E36" s="10"/>
      <c r="F36" s="9" t="str">
        <f t="shared" si="2"/>
        <v/>
      </c>
      <c r="G36" s="11"/>
      <c r="H36" s="5" t="str">
        <f t="shared" si="3"/>
        <v/>
      </c>
    </row>
    <row r="37" spans="2:8">
      <c r="B37" s="6"/>
      <c r="C37" s="8"/>
      <c r="D37" s="7"/>
      <c r="E37" s="10"/>
      <c r="F37" s="9" t="str">
        <f t="shared" si="2"/>
        <v/>
      </c>
      <c r="G37" s="11"/>
      <c r="H37" s="5" t="str">
        <f t="shared" si="3"/>
        <v/>
      </c>
    </row>
    <row r="38" spans="2:8">
      <c r="B38" s="6"/>
      <c r="C38" s="8"/>
      <c r="D38" s="7"/>
      <c r="E38" s="10"/>
      <c r="F38" s="9" t="str">
        <f t="shared" si="2"/>
        <v/>
      </c>
      <c r="G38" s="11"/>
      <c r="H38" s="5" t="str">
        <f t="shared" si="3"/>
        <v/>
      </c>
    </row>
    <row r="39" spans="2:8">
      <c r="B39" s="6"/>
      <c r="C39" s="8"/>
      <c r="D39" s="7"/>
      <c r="E39" s="10"/>
      <c r="F39" s="9" t="str">
        <f t="shared" si="2"/>
        <v/>
      </c>
      <c r="G39" s="12"/>
      <c r="H39" s="5" t="str">
        <f t="shared" si="3"/>
        <v/>
      </c>
    </row>
    <row r="40" spans="2:8">
      <c r="H40" s="13"/>
    </row>
    <row r="41" spans="2:8">
      <c r="B41" s="34" t="s">
        <v>33</v>
      </c>
      <c r="C41" s="34"/>
      <c r="D41" s="34"/>
      <c r="E41" s="34"/>
      <c r="F41" s="34"/>
      <c r="G41" s="34"/>
      <c r="H41" s="5">
        <f>+SUM(H30:H39)</f>
        <v>6</v>
      </c>
    </row>
    <row r="42" spans="2:8"/>
    <row r="43" spans="2:8">
      <c r="B43" s="4" t="s">
        <v>34</v>
      </c>
    </row>
    <row r="44" spans="2:8">
      <c r="B44" s="18" t="s">
        <v>35</v>
      </c>
    </row>
    <row r="45" spans="2:8">
      <c r="B45" s="25" t="s">
        <v>13</v>
      </c>
      <c r="C45" s="26" t="s">
        <v>28</v>
      </c>
      <c r="D45" s="25" t="s">
        <v>36</v>
      </c>
      <c r="E45" s="25" t="s">
        <v>30</v>
      </c>
    </row>
    <row r="46" spans="2:8">
      <c r="B46" s="6" t="s">
        <v>37</v>
      </c>
      <c r="C46" s="8">
        <v>100</v>
      </c>
      <c r="D46" s="14">
        <v>0.01</v>
      </c>
      <c r="E46" s="5">
        <f>+C46*D46</f>
        <v>1</v>
      </c>
    </row>
    <row r="47" spans="2:8">
      <c r="B47" s="6" t="s">
        <v>38</v>
      </c>
      <c r="C47" s="8">
        <v>300</v>
      </c>
      <c r="D47" s="14">
        <v>0.01</v>
      </c>
      <c r="E47" s="5">
        <f t="shared" ref="E47:E55" si="4">+C47*D47</f>
        <v>3</v>
      </c>
    </row>
    <row r="48" spans="2:8">
      <c r="B48" s="6" t="s">
        <v>39</v>
      </c>
      <c r="C48" s="8">
        <v>80</v>
      </c>
      <c r="D48" s="14">
        <v>0</v>
      </c>
      <c r="E48" s="5">
        <f t="shared" si="4"/>
        <v>0</v>
      </c>
    </row>
    <row r="49" spans="2:10">
      <c r="B49" s="6"/>
      <c r="C49" s="8"/>
      <c r="D49" s="14"/>
      <c r="E49" s="5">
        <f t="shared" si="4"/>
        <v>0</v>
      </c>
    </row>
    <row r="50" spans="2:10">
      <c r="B50" s="6"/>
      <c r="C50" s="8"/>
      <c r="D50" s="14"/>
      <c r="E50" s="5">
        <f t="shared" si="4"/>
        <v>0</v>
      </c>
    </row>
    <row r="51" spans="2:10">
      <c r="B51" s="6"/>
      <c r="C51" s="8"/>
      <c r="D51" s="14"/>
      <c r="E51" s="5">
        <f t="shared" si="4"/>
        <v>0</v>
      </c>
    </row>
    <row r="52" spans="2:10">
      <c r="B52" s="6"/>
      <c r="C52" s="8"/>
      <c r="D52" s="14"/>
      <c r="E52" s="5">
        <f t="shared" si="4"/>
        <v>0</v>
      </c>
    </row>
    <row r="53" spans="2:10">
      <c r="B53" s="6"/>
      <c r="C53" s="8"/>
      <c r="D53" s="14"/>
      <c r="E53" s="5">
        <f t="shared" si="4"/>
        <v>0</v>
      </c>
    </row>
    <row r="54" spans="2:10">
      <c r="B54" s="6"/>
      <c r="C54" s="8"/>
      <c r="D54" s="14"/>
      <c r="E54" s="5">
        <f t="shared" si="4"/>
        <v>0</v>
      </c>
    </row>
    <row r="55" spans="2:10">
      <c r="B55" s="6"/>
      <c r="C55" s="8"/>
      <c r="D55" s="15"/>
      <c r="E55" s="5">
        <f t="shared" si="4"/>
        <v>0</v>
      </c>
    </row>
    <row r="56" spans="2:10">
      <c r="H56" s="13"/>
    </row>
    <row r="57" spans="2:10">
      <c r="B57" s="34" t="s">
        <v>40</v>
      </c>
      <c r="C57" s="34"/>
      <c r="D57" s="34"/>
      <c r="E57" s="34"/>
      <c r="F57" s="34"/>
      <c r="G57" s="34"/>
      <c r="H57" s="5">
        <f>+SUM(E46:E55)</f>
        <v>4</v>
      </c>
    </row>
    <row r="58" spans="2:10"/>
    <row r="59" spans="2:10" s="18" customFormat="1" ht="15" thickBot="1">
      <c r="B59" s="18" t="s">
        <v>41</v>
      </c>
    </row>
    <row r="60" spans="2:10" ht="15" thickBot="1">
      <c r="B60" s="32" t="s">
        <v>42</v>
      </c>
      <c r="C60" s="33"/>
      <c r="D60" s="33"/>
      <c r="E60" s="33"/>
      <c r="F60" s="33"/>
      <c r="G60" s="33"/>
      <c r="H60" s="17">
        <f>+H57+H41+H25</f>
        <v>20.625</v>
      </c>
    </row>
    <row r="61" spans="2:10">
      <c r="H61" s="2"/>
      <c r="I61" s="2"/>
      <c r="J61" s="2"/>
    </row>
    <row r="62" spans="2:10">
      <c r="H62" s="2"/>
      <c r="I62" s="2"/>
      <c r="J62" s="2"/>
    </row>
    <row r="63" spans="2:10">
      <c r="B63" s="29" t="s">
        <v>43</v>
      </c>
      <c r="C63" s="30"/>
      <c r="D63" s="30"/>
      <c r="E63" s="30"/>
      <c r="F63" s="30"/>
      <c r="G63" s="30"/>
      <c r="H63" s="31"/>
    </row>
    <row r="64" spans="2:10">
      <c r="I64" s="13"/>
    </row>
    <row r="65" spans="2:10" ht="15" thickBot="1">
      <c r="B65" s="19" t="s">
        <v>44</v>
      </c>
      <c r="I65" s="13"/>
    </row>
    <row r="66" spans="2:10" ht="15" thickBot="1">
      <c r="F66" s="23"/>
      <c r="G66" s="24" t="s">
        <v>45</v>
      </c>
      <c r="H66" s="16">
        <v>0.4</v>
      </c>
    </row>
    <row r="67" spans="2:10" ht="15" thickBot="1">
      <c r="I67" s="13"/>
    </row>
    <row r="68" spans="2:10" ht="15" thickBot="1">
      <c r="B68" s="35" t="s">
        <v>46</v>
      </c>
      <c r="C68" s="36"/>
      <c r="D68" s="36"/>
      <c r="E68" s="36"/>
      <c r="F68" s="36"/>
      <c r="G68" s="36"/>
      <c r="H68" s="27">
        <f>+H60/(1-H66)</f>
        <v>34.375</v>
      </c>
      <c r="I68" s="13"/>
    </row>
    <row r="69" spans="2:10">
      <c r="H69" s="2"/>
      <c r="I69" s="2"/>
      <c r="J69" s="2"/>
    </row>
    <row r="70" spans="2:10" ht="15" thickBot="1">
      <c r="B70" s="19" t="s">
        <v>47</v>
      </c>
    </row>
    <row r="71" spans="2:10" ht="15" thickBot="1">
      <c r="F71"/>
      <c r="G71" s="23" t="s">
        <v>48</v>
      </c>
      <c r="H71" s="16">
        <v>0.18</v>
      </c>
    </row>
    <row r="72" spans="2:10">
      <c r="I72" s="13"/>
    </row>
    <row r="73" spans="2:10" s="18" customFormat="1" ht="42.95" customHeight="1" thickBot="1">
      <c r="B73" s="37" t="s">
        <v>49</v>
      </c>
      <c r="C73" s="37"/>
      <c r="D73" s="37"/>
      <c r="E73" s="37"/>
      <c r="F73" s="37"/>
      <c r="G73" s="37"/>
      <c r="H73" s="37"/>
    </row>
    <row r="74" spans="2:10" ht="15" thickBot="1">
      <c r="B74" s="32" t="s">
        <v>46</v>
      </c>
      <c r="C74" s="33"/>
      <c r="D74" s="33"/>
      <c r="E74" s="33"/>
      <c r="F74" s="33"/>
      <c r="G74" s="33"/>
      <c r="H74" s="17">
        <f>+H68*(1+H71)</f>
        <v>40.5625</v>
      </c>
    </row>
    <row r="75" spans="2:10"/>
    <row r="76" spans="2:10" ht="15" thickBot="1">
      <c r="B76" s="19" t="s">
        <v>50</v>
      </c>
    </row>
    <row r="77" spans="2:10" ht="15" thickBot="1">
      <c r="E77" s="21"/>
      <c r="F77" s="21"/>
      <c r="G77" s="22" t="s">
        <v>51</v>
      </c>
      <c r="H77" s="20">
        <v>40</v>
      </c>
      <c r="I77" s="19"/>
    </row>
    <row r="78" spans="2:10"/>
    <row r="79" spans="2:10"/>
    <row r="80" spans="2:10"/>
    <row r="81"/>
    <row r="82"/>
  </sheetData>
  <mergeCells count="9">
    <mergeCell ref="B9:H9"/>
    <mergeCell ref="B63:H63"/>
    <mergeCell ref="B74:G74"/>
    <mergeCell ref="B25:G25"/>
    <mergeCell ref="B41:G41"/>
    <mergeCell ref="B57:G57"/>
    <mergeCell ref="B60:G60"/>
    <mergeCell ref="B68:G68"/>
    <mergeCell ref="B73:H73"/>
  </mergeCells>
  <dataValidations disablePrompts="1" count="1">
    <dataValidation type="list" allowBlank="1" showInputMessage="1" showErrorMessage="1" sqref="E14:E23 E30:E39" xr:uid="{62C67571-FD06-4351-9205-C6259C9C383B}">
      <formula1>"metros, mililitros, unidades, gramos"</formula1>
    </dataValidation>
  </dataValidations>
  <pageMargins left="0.7" right="0.7" top="0.75" bottom="0.75" header="0.3" footer="0.3"/>
  <ignoredErrors>
    <ignoredError sqref="F14:F23 F34:F39 F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Castillo</dc:creator>
  <cp:keywords/>
  <dc:description/>
  <cp:lastModifiedBy>Flavia Rojas</cp:lastModifiedBy>
  <cp:revision/>
  <dcterms:created xsi:type="dcterms:W3CDTF">2023-09-21T16:11:09Z</dcterms:created>
  <dcterms:modified xsi:type="dcterms:W3CDTF">2025-02-11T02:35:12Z</dcterms:modified>
  <cp:category/>
  <cp:contentStatus/>
</cp:coreProperties>
</file>